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Titles" localSheetId="0">'дод.5'!$D:$E</definedName>
    <definedName name="_xlnm.Print_Area" localSheetId="0">'дод.5'!$D$4:$Q$39</definedName>
  </definedNames>
  <calcPr fullCalcOnLoad="1"/>
</workbook>
</file>

<file path=xl/sharedStrings.xml><?xml version="1.0" encoding="utf-8"?>
<sst xmlns="http://schemas.openxmlformats.org/spreadsheetml/2006/main" count="92" uniqueCount="74">
  <si>
    <t>-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</si>
  <si>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</si>
  <si>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</si>
  <si>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</si>
  <si>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</si>
  <si>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</si>
  <si>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</si>
  <si>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</si>
  <si>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</si>
  <si>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</si>
  <si>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</si>
  <si>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м. Рiвне</t>
  </si>
  <si>
    <t>м. Дубно</t>
  </si>
  <si>
    <t>м. Кузнецовськ</t>
  </si>
  <si>
    <t>м. Острог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</si>
  <si>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</si>
  <si>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</si>
  <si>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</si>
  <si>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</si>
  <si>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</si>
  <si>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</si>
  <si>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</si>
  <si>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</si>
  <si>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</si>
  <si>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</si>
  <si>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</si>
  <si>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</si>
  <si>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</si>
  <si>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</si>
  <si>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</si>
  <si>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</si>
  <si>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</si>
  <si>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</si>
  <si>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</si>
  <si>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</si>
  <si>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</si>
  <si>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17301000000</t>
  </si>
  <si>
    <t>17302000000</t>
  </si>
  <si>
    <t>17303000000</t>
  </si>
  <si>
    <t>17304000000</t>
  </si>
  <si>
    <t>17305000000</t>
  </si>
  <si>
    <t>17306000000</t>
  </si>
  <si>
    <t>17307000000</t>
  </si>
  <si>
    <t>17308000000</t>
  </si>
  <si>
    <t>17309000000</t>
  </si>
  <si>
    <t>17310000000</t>
  </si>
  <si>
    <t>17311000000</t>
  </si>
  <si>
    <t>17312000000</t>
  </si>
  <si>
    <t>17313000000</t>
  </si>
  <si>
    <t>17314000000</t>
  </si>
  <si>
    <t>17315000000</t>
  </si>
  <si>
    <t>17316000000</t>
  </si>
  <si>
    <t>Разом</t>
  </si>
  <si>
    <t>Зміни до показників міжбюджетних трансфертів між державним бюджетом, обласним бюджетом та іншими бюджетами на 2015 рік</t>
  </si>
  <si>
    <t>Субвенції з державного бюджету</t>
  </si>
  <si>
    <t>на надання пільг та житлових субсидій населенню на придбання твердого та рідкого  пічного побутового палива і скрапленого газу</t>
  </si>
  <si>
    <t>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</si>
  <si>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Субвенції загального фонду:</t>
  </si>
  <si>
    <t>М.М.Драганчук</t>
  </si>
  <si>
    <t xml:space="preserve">в т.ч. надання інших передбачених законодавством пільг </t>
  </si>
  <si>
    <t>Субвенції спеціального фонду:</t>
  </si>
  <si>
    <t>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</si>
  <si>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 xml:space="preserve">на виплату допомоги сім`ям з дітьми, малозабезпеченим сім"ям, інвалідам з дитинства, дітям - інвалідам, тимчасової державної допомоги дітям та допомоги на догляд за інвалідами І чи ІІ групи внаслідок психічного розладу </t>
  </si>
  <si>
    <t>грн.</t>
  </si>
  <si>
    <t>Перший заступник голови обласної ради</t>
  </si>
  <si>
    <t>освітня</t>
  </si>
  <si>
    <t xml:space="preserve">цільові видатки на видання та придбання підручників і посібників для учнів загальноосвітніх навчальних закладів  </t>
  </si>
  <si>
    <t>поточні видатки (видатки споживання)</t>
  </si>
  <si>
    <t xml:space="preserve">цільові видатки на впровадження моделей опорних шкіл, покращення їх матеріально-технічної бази (придбання засобів навчання, навчальних комп’ютерних комплексів та мультимедійного обладнання, впровадження енергозберігаючих технологій тощо) 
(видатки розвитку)
</t>
  </si>
  <si>
    <t xml:space="preserve">цільові видатки на придбання шкільних автобусів для перевезення дітей, що проживають у сільській місцевості (50 відсотків – за рахунок залишку освітньої субвенції, 50 відсотків – за рахунок коштів місцевих бюджетів)
(видатки розвитку)
</t>
  </si>
  <si>
    <t>разом</t>
  </si>
  <si>
    <t>у тому числі</t>
  </si>
  <si>
    <t>медична</t>
  </si>
  <si>
    <r>
      <t xml:space="preserve">                    Додаток 4
                    до рішення Рівненської обласної ради
                    "Про внесення змін до обласного бюджету на 2015 рік"
                    від </t>
    </r>
    <r>
      <rPr>
        <u val="single"/>
        <sz val="10"/>
        <rFont val="Times New Roman"/>
        <family val="1"/>
      </rPr>
      <t>25.12.2015</t>
    </r>
    <r>
      <rPr>
        <sz val="10"/>
        <rFont val="Times New Roman"/>
        <family val="1"/>
      </rPr>
      <t xml:space="preserve"> №</t>
    </r>
    <r>
      <rPr>
        <u val="single"/>
        <sz val="10"/>
        <rFont val="Times New Roman"/>
        <family val="1"/>
      </rPr>
      <t>27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</si>
</sst>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55" fillId="47" borderId="8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" fillId="3" borderId="0" applyNumberFormat="0" applyBorder="0" applyAlignment="0" applyProtection="0"/>
    <xf numFmtId="0" fontId="57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58" fillId="47" borderId="12" applyNumberFormat="0" applyAlignment="0" applyProtection="0"/>
    <xf numFmtId="0" fontId="17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40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29" fillId="0" borderId="17" xfId="52" applyFont="1" applyBorder="1" applyAlignment="1">
      <alignment horizontal="right"/>
      <protection/>
    </xf>
    <xf numFmtId="0" fontId="29" fillId="0" borderId="17" xfId="52" applyFont="1" applyBorder="1" applyAlignment="1">
      <alignment horizontal="right" wrapText="1"/>
      <protection/>
    </xf>
    <xf numFmtId="0" fontId="27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33" fillId="0" borderId="17" xfId="0" applyFont="1" applyBorder="1" applyAlignment="1">
      <alignment horizontal="right"/>
    </xf>
    <xf numFmtId="0" fontId="33" fillId="0" borderId="17" xfId="0" applyFont="1" applyBorder="1" applyAlignment="1">
      <alignment horizontal="right"/>
    </xf>
    <xf numFmtId="0" fontId="35" fillId="0" borderId="17" xfId="0" applyFont="1" applyBorder="1" applyAlignment="1">
      <alignment horizontal="right"/>
    </xf>
    <xf numFmtId="0" fontId="33" fillId="0" borderId="17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1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9" xfId="0" applyFont="1" applyBorder="1" applyAlignment="1">
      <alignment horizontal="center"/>
    </xf>
    <xf numFmtId="0" fontId="26" fillId="0" borderId="0" xfId="0" applyFont="1" applyAlignment="1">
      <alignment/>
    </xf>
    <xf numFmtId="0" fontId="29" fillId="0" borderId="14" xfId="52" applyFont="1" applyBorder="1" applyAlignment="1">
      <alignment horizontal="center"/>
      <protection/>
    </xf>
    <xf numFmtId="0" fontId="34" fillId="0" borderId="17" xfId="0" applyFont="1" applyBorder="1" applyAlignment="1">
      <alignment vertical="center" wrapText="1"/>
    </xf>
    <xf numFmtId="0" fontId="39" fillId="0" borderId="17" xfId="0" applyFont="1" applyBorder="1" applyAlignment="1">
      <alignment horizontal="right"/>
    </xf>
    <xf numFmtId="0" fontId="19" fillId="0" borderId="17" xfId="52" applyFont="1" applyBorder="1" applyAlignment="1">
      <alignment horizontal="right"/>
      <protection/>
    </xf>
    <xf numFmtId="0" fontId="19" fillId="0" borderId="14" xfId="52" applyFont="1" applyBorder="1" applyAlignment="1">
      <alignment horizontal="center"/>
      <protection/>
    </xf>
    <xf numFmtId="0" fontId="26" fillId="0" borderId="0" xfId="0" applyFont="1" applyAlignment="1">
      <alignment/>
    </xf>
    <xf numFmtId="0" fontId="36" fillId="0" borderId="17" xfId="0" applyFont="1" applyBorder="1" applyAlignment="1">
      <alignment wrapText="1"/>
    </xf>
    <xf numFmtId="0" fontId="28" fillId="0" borderId="17" xfId="0" applyFont="1" applyBorder="1" applyAlignment="1">
      <alignment vertical="center" wrapText="1"/>
    </xf>
    <xf numFmtId="0" fontId="41" fillId="0" borderId="17" xfId="100" applyFont="1" applyFill="1" applyBorder="1" applyAlignment="1">
      <alignment vertical="top"/>
      <protection/>
    </xf>
    <xf numFmtId="0" fontId="41" fillId="0" borderId="17" xfId="100" applyFont="1" applyBorder="1" applyAlignment="1">
      <alignment vertical="top"/>
      <protection/>
    </xf>
    <xf numFmtId="0" fontId="41" fillId="0" borderId="17" xfId="100" applyFont="1" applyBorder="1" applyAlignment="1">
      <alignment vertical="center"/>
      <protection/>
    </xf>
    <xf numFmtId="0" fontId="41" fillId="0" borderId="17" xfId="100" applyFont="1" applyBorder="1" applyAlignment="1">
      <alignment horizontal="left" vertical="center"/>
      <protection/>
    </xf>
    <xf numFmtId="0" fontId="33" fillId="0" borderId="17" xfId="100" applyFont="1" applyFill="1" applyBorder="1" applyAlignment="1">
      <alignment horizontal="left" vertical="center" wrapText="1"/>
      <protection/>
    </xf>
    <xf numFmtId="0" fontId="41" fillId="0" borderId="17" xfId="100" applyFont="1" applyBorder="1" applyAlignment="1">
      <alignment vertical="top" wrapText="1"/>
      <protection/>
    </xf>
    <xf numFmtId="49" fontId="36" fillId="0" borderId="17" xfId="0" applyNumberFormat="1" applyFont="1" applyBorder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vertical="top" wrapText="1"/>
    </xf>
    <xf numFmtId="0" fontId="38" fillId="0" borderId="0" xfId="0" applyFont="1" applyAlignment="1">
      <alignment vertical="center" wrapText="1"/>
    </xf>
    <xf numFmtId="4" fontId="26" fillId="52" borderId="17" xfId="0" applyNumberFormat="1" applyFont="1" applyFill="1" applyBorder="1" applyAlignment="1">
      <alignment horizontal="right" vertical="top" wrapText="1"/>
    </xf>
    <xf numFmtId="4" fontId="28" fillId="52" borderId="17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3" fontId="26" fillId="52" borderId="17" xfId="0" applyNumberFormat="1" applyFont="1" applyFill="1" applyBorder="1" applyAlignment="1">
      <alignment horizontal="right" vertical="top" wrapText="1"/>
    </xf>
    <xf numFmtId="3" fontId="28" fillId="52" borderId="17" xfId="0" applyNumberFormat="1" applyFont="1" applyFill="1" applyBorder="1" applyAlignment="1">
      <alignment horizontal="right" wrapText="1"/>
    </xf>
    <xf numFmtId="0" fontId="42" fillId="0" borderId="17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40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left" wrapText="1"/>
    </xf>
    <xf numFmtId="0" fontId="40" fillId="0" borderId="15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9" fillId="52" borderId="17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_ДОД4-2003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showGridLines="0" tabSelected="1" view="pageBreakPreview" zoomScale="84" zoomScaleSheetLayoutView="84" zoomScalePageLayoutView="0" workbookViewId="0" topLeftCell="D1">
      <selection activeCell="F5" sqref="F5:H5"/>
    </sheetView>
  </sheetViews>
  <sheetFormatPr defaultColWidth="9.16015625" defaultRowHeight="12.75"/>
  <cols>
    <col min="1" max="1" width="0.328125" style="11" hidden="1" customWidth="1"/>
    <col min="2" max="2" width="4.33203125" style="11" hidden="1" customWidth="1"/>
    <col min="3" max="3" width="1.171875" style="11" hidden="1" customWidth="1"/>
    <col min="4" max="4" width="14" style="11" customWidth="1"/>
    <col min="5" max="5" width="35.16015625" style="11" customWidth="1"/>
    <col min="6" max="6" width="32.33203125" style="11" customWidth="1"/>
    <col min="7" max="7" width="31.83203125" style="11" customWidth="1"/>
    <col min="8" max="8" width="80.16015625" style="11" customWidth="1"/>
    <col min="9" max="9" width="29.66015625" style="11" customWidth="1"/>
    <col min="10" max="10" width="19.33203125" style="11" customWidth="1"/>
    <col min="11" max="11" width="45.66015625" style="11" customWidth="1"/>
    <col min="12" max="12" width="35.16015625" style="11" customWidth="1"/>
    <col min="13" max="14" width="34.5" style="11" customWidth="1"/>
    <col min="15" max="15" width="54.16015625" style="11" customWidth="1"/>
    <col min="16" max="16" width="54" style="11" customWidth="1"/>
    <col min="17" max="17" width="24.5" style="11" customWidth="1"/>
    <col min="18" max="18" width="18.33203125" style="11" customWidth="1"/>
    <col min="19" max="19" width="21.33203125" style="11" customWidth="1"/>
    <col min="20" max="20" width="24.5" style="11" customWidth="1"/>
    <col min="21" max="21" width="21.33203125" style="11" customWidth="1"/>
    <col min="22" max="22" width="19.16015625" style="11" customWidth="1"/>
    <col min="23" max="23" width="19.33203125" style="11" customWidth="1"/>
    <col min="24" max="24" width="21.66015625" style="11" customWidth="1"/>
    <col min="25" max="25" width="19.33203125" style="11" customWidth="1"/>
    <col min="26" max="26" width="26.16015625" style="11" customWidth="1"/>
    <col min="27" max="27" width="37.33203125" style="11" customWidth="1"/>
    <col min="28" max="28" width="17.16015625" style="11" customWidth="1"/>
    <col min="29" max="29" width="20.16015625" style="11" customWidth="1"/>
    <col min="30" max="16384" width="9.16015625" style="11" customWidth="1"/>
  </cols>
  <sheetData>
    <row r="1" spans="4:16" ht="4.5" customHeight="1"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ht="12.75" hidden="1"/>
    <row r="3" ht="5.25" customHeight="1"/>
    <row r="4" spans="8:18" ht="66" customHeight="1">
      <c r="H4" s="72" t="s">
        <v>73</v>
      </c>
      <c r="I4" s="51"/>
      <c r="J4" s="51"/>
      <c r="K4" s="51"/>
      <c r="L4" s="51"/>
      <c r="M4" s="51"/>
      <c r="N4" s="51"/>
      <c r="Q4" s="51"/>
      <c r="R4" s="51"/>
    </row>
    <row r="5" spans="1:17" ht="39.75" customHeight="1">
      <c r="A5" s="9"/>
      <c r="B5" s="9"/>
      <c r="C5" s="9"/>
      <c r="D5" s="42"/>
      <c r="E5" s="42"/>
      <c r="F5" s="5" t="s">
        <v>53</v>
      </c>
      <c r="G5" s="5"/>
      <c r="H5" s="5"/>
      <c r="I5" s="53"/>
      <c r="J5" s="53"/>
      <c r="K5" s="53"/>
      <c r="L5" s="53"/>
      <c r="M5" s="53"/>
      <c r="N5" s="53"/>
      <c r="O5" s="42"/>
      <c r="P5" s="42"/>
      <c r="Q5" s="42"/>
    </row>
    <row r="6" spans="1:17" ht="10.5" customHeight="1">
      <c r="A6" s="9"/>
      <c r="B6" s="9"/>
      <c r="C6" s="9"/>
      <c r="D6" s="9"/>
      <c r="H6" s="47" t="s">
        <v>63</v>
      </c>
      <c r="I6" s="47"/>
      <c r="J6" s="47"/>
      <c r="K6" s="47"/>
      <c r="L6" s="47"/>
      <c r="M6" s="47" t="s">
        <v>63</v>
      </c>
      <c r="N6" s="47"/>
      <c r="Q6" s="47" t="s">
        <v>63</v>
      </c>
    </row>
    <row r="7" spans="1:17" s="30" customFormat="1" ht="24.75" customHeight="1">
      <c r="A7" s="27" t="s">
        <v>8</v>
      </c>
      <c r="B7" s="28" t="s">
        <v>0</v>
      </c>
      <c r="C7" s="29">
        <v>0</v>
      </c>
      <c r="D7" s="57" t="s">
        <v>1</v>
      </c>
      <c r="E7" s="57" t="s">
        <v>2</v>
      </c>
      <c r="F7" s="1" t="s">
        <v>54</v>
      </c>
      <c r="G7" s="54"/>
      <c r="H7" s="55"/>
      <c r="I7" s="1" t="s">
        <v>54</v>
      </c>
      <c r="J7" s="54"/>
      <c r="K7" s="54"/>
      <c r="L7" s="54"/>
      <c r="M7" s="55"/>
      <c r="N7" s="1" t="s">
        <v>54</v>
      </c>
      <c r="O7" s="54"/>
      <c r="P7" s="55"/>
      <c r="Q7" s="67" t="s">
        <v>52</v>
      </c>
    </row>
    <row r="8" spans="1:17" s="30" customFormat="1" ht="25.5" customHeight="1">
      <c r="A8" s="27" t="s">
        <v>4</v>
      </c>
      <c r="B8" s="28" t="s">
        <v>0</v>
      </c>
      <c r="C8" s="29">
        <v>0</v>
      </c>
      <c r="D8" s="58"/>
      <c r="E8" s="58"/>
      <c r="F8" s="71" t="s">
        <v>57</v>
      </c>
      <c r="G8" s="71"/>
      <c r="H8" s="71"/>
      <c r="I8" s="1" t="s">
        <v>57</v>
      </c>
      <c r="J8" s="54"/>
      <c r="K8" s="54"/>
      <c r="L8" s="54"/>
      <c r="M8" s="54"/>
      <c r="N8" s="54" t="s">
        <v>57</v>
      </c>
      <c r="O8" s="55"/>
      <c r="P8" s="52" t="s">
        <v>60</v>
      </c>
      <c r="Q8" s="67"/>
    </row>
    <row r="9" spans="1:17" s="30" customFormat="1" ht="27.75" customHeight="1">
      <c r="A9" s="27" t="s">
        <v>10</v>
      </c>
      <c r="B9" s="28" t="s">
        <v>0</v>
      </c>
      <c r="C9" s="29">
        <v>0</v>
      </c>
      <c r="D9" s="58"/>
      <c r="E9" s="58"/>
      <c r="F9" s="68" t="s">
        <v>62</v>
      </c>
      <c r="G9" s="68" t="s">
        <v>55</v>
      </c>
      <c r="H9" s="2" t="s">
        <v>56</v>
      </c>
      <c r="I9" s="60" t="s">
        <v>65</v>
      </c>
      <c r="J9" s="61"/>
      <c r="K9" s="61"/>
      <c r="L9" s="61"/>
      <c r="M9" s="62"/>
      <c r="N9" s="2" t="s">
        <v>72</v>
      </c>
      <c r="O9" s="4" t="s">
        <v>61</v>
      </c>
      <c r="P9" s="4" t="s">
        <v>61</v>
      </c>
      <c r="Q9" s="67"/>
    </row>
    <row r="10" spans="1:17" s="30" customFormat="1" ht="27.75" customHeight="1">
      <c r="A10" s="27"/>
      <c r="B10" s="28"/>
      <c r="C10" s="29"/>
      <c r="D10" s="58"/>
      <c r="E10" s="58"/>
      <c r="F10" s="69"/>
      <c r="G10" s="69"/>
      <c r="H10" s="6"/>
      <c r="I10" s="60" t="s">
        <v>71</v>
      </c>
      <c r="J10" s="61"/>
      <c r="K10" s="61"/>
      <c r="L10" s="61"/>
      <c r="M10" s="62"/>
      <c r="N10" s="6"/>
      <c r="O10" s="4"/>
      <c r="P10" s="4"/>
      <c r="Q10" s="67"/>
    </row>
    <row r="11" spans="1:17" s="30" customFormat="1" ht="76.5" customHeight="1">
      <c r="A11" s="27"/>
      <c r="B11" s="28"/>
      <c r="C11" s="29"/>
      <c r="D11" s="58"/>
      <c r="E11" s="58"/>
      <c r="F11" s="69"/>
      <c r="G11" s="69"/>
      <c r="H11" s="3"/>
      <c r="I11" s="2" t="s">
        <v>66</v>
      </c>
      <c r="J11" s="63" t="s">
        <v>67</v>
      </c>
      <c r="K11" s="63" t="s">
        <v>68</v>
      </c>
      <c r="L11" s="63" t="s">
        <v>69</v>
      </c>
      <c r="M11" s="65" t="s">
        <v>70</v>
      </c>
      <c r="N11" s="6"/>
      <c r="O11" s="4"/>
      <c r="P11" s="4"/>
      <c r="Q11" s="67"/>
    </row>
    <row r="12" spans="1:17" s="30" customFormat="1" ht="15.75" customHeight="1">
      <c r="A12" s="27"/>
      <c r="B12" s="28"/>
      <c r="C12" s="29"/>
      <c r="D12" s="59"/>
      <c r="E12" s="59"/>
      <c r="F12" s="70"/>
      <c r="G12" s="70"/>
      <c r="H12" s="50" t="s">
        <v>59</v>
      </c>
      <c r="I12" s="3"/>
      <c r="J12" s="64"/>
      <c r="K12" s="64"/>
      <c r="L12" s="64"/>
      <c r="M12" s="66"/>
      <c r="N12" s="3"/>
      <c r="O12" s="4"/>
      <c r="P12" s="4"/>
      <c r="Q12" s="67"/>
    </row>
    <row r="13" spans="1:17" s="30" customFormat="1" ht="13.5" customHeight="1">
      <c r="A13" s="27"/>
      <c r="B13" s="28"/>
      <c r="C13" s="29"/>
      <c r="D13" s="40">
        <v>1</v>
      </c>
      <c r="E13" s="40">
        <v>2</v>
      </c>
      <c r="F13" s="40">
        <v>3</v>
      </c>
      <c r="G13" s="40">
        <v>4</v>
      </c>
      <c r="H13" s="40">
        <v>5</v>
      </c>
      <c r="I13" s="40">
        <v>6</v>
      </c>
      <c r="J13" s="40">
        <v>7</v>
      </c>
      <c r="K13" s="40">
        <v>8</v>
      </c>
      <c r="L13" s="40">
        <v>9</v>
      </c>
      <c r="M13" s="40">
        <v>10</v>
      </c>
      <c r="N13" s="40">
        <v>11</v>
      </c>
      <c r="O13" s="40">
        <v>12</v>
      </c>
      <c r="P13" s="40">
        <v>13</v>
      </c>
      <c r="Q13" s="40">
        <v>14</v>
      </c>
    </row>
    <row r="14" spans="1:17" ht="15" customHeight="1">
      <c r="A14" s="15" t="s">
        <v>3</v>
      </c>
      <c r="B14" s="7" t="s">
        <v>0</v>
      </c>
      <c r="C14" s="25">
        <v>0</v>
      </c>
      <c r="D14" s="41">
        <v>17201000000</v>
      </c>
      <c r="E14" s="33" t="s">
        <v>11</v>
      </c>
      <c r="F14" s="43"/>
      <c r="G14" s="43">
        <v>519.21</v>
      </c>
      <c r="H14" s="48">
        <v>-160000</v>
      </c>
      <c r="I14" s="48"/>
      <c r="J14" s="48"/>
      <c r="K14" s="48"/>
      <c r="L14" s="48"/>
      <c r="M14" s="48">
        <f>I14+J14+K14+L14</f>
        <v>0</v>
      </c>
      <c r="N14" s="48"/>
      <c r="O14" s="48"/>
      <c r="P14" s="48"/>
      <c r="Q14" s="43">
        <f>G14+H14+O14+P14+F14+M14</f>
        <v>-159480.79</v>
      </c>
    </row>
    <row r="15" spans="1:17" ht="15" customHeight="1">
      <c r="A15" s="16" t="s">
        <v>5</v>
      </c>
      <c r="B15" s="7" t="s">
        <v>0</v>
      </c>
      <c r="C15" s="25">
        <v>0</v>
      </c>
      <c r="D15" s="41">
        <v>17202000000</v>
      </c>
      <c r="E15" s="33" t="s">
        <v>12</v>
      </c>
      <c r="F15" s="43"/>
      <c r="G15" s="43">
        <v>13769.21</v>
      </c>
      <c r="H15" s="48"/>
      <c r="I15" s="48"/>
      <c r="J15" s="48"/>
      <c r="K15" s="48"/>
      <c r="L15" s="48"/>
      <c r="M15" s="48">
        <f aca="true" t="shared" si="0" ref="M15:M38">I15+J15+K15+L15</f>
        <v>0</v>
      </c>
      <c r="N15" s="48"/>
      <c r="O15" s="43">
        <v>238600</v>
      </c>
      <c r="P15" s="43"/>
      <c r="Q15" s="43">
        <f aca="true" t="shared" si="1" ref="Q15:Q36">G15+H15+O15+P15+F15+M15</f>
        <v>252369.21</v>
      </c>
    </row>
    <row r="16" spans="1:17" ht="15" customHeight="1">
      <c r="A16" s="14" t="s">
        <v>7</v>
      </c>
      <c r="B16" s="7" t="s">
        <v>0</v>
      </c>
      <c r="C16" s="25">
        <v>0</v>
      </c>
      <c r="D16" s="41">
        <v>17203000000</v>
      </c>
      <c r="E16" s="34" t="s">
        <v>13</v>
      </c>
      <c r="F16" s="43"/>
      <c r="G16" s="43"/>
      <c r="H16" s="48">
        <v>70000</v>
      </c>
      <c r="I16" s="48"/>
      <c r="J16" s="48"/>
      <c r="K16" s="48"/>
      <c r="L16" s="48"/>
      <c r="M16" s="48">
        <f t="shared" si="0"/>
        <v>0</v>
      </c>
      <c r="N16" s="48"/>
      <c r="O16" s="43">
        <v>10980945.76</v>
      </c>
      <c r="P16" s="43">
        <v>-808684</v>
      </c>
      <c r="Q16" s="43">
        <f t="shared" si="1"/>
        <v>10242261.76</v>
      </c>
    </row>
    <row r="17" spans="1:17" ht="15" customHeight="1">
      <c r="A17" s="14" t="s">
        <v>6</v>
      </c>
      <c r="B17" s="7" t="s">
        <v>0</v>
      </c>
      <c r="C17" s="25">
        <v>0</v>
      </c>
      <c r="D17" s="41">
        <v>17204000000</v>
      </c>
      <c r="E17" s="34" t="s">
        <v>14</v>
      </c>
      <c r="F17" s="43"/>
      <c r="G17" s="43"/>
      <c r="H17" s="48"/>
      <c r="I17" s="48"/>
      <c r="J17" s="48"/>
      <c r="K17" s="48"/>
      <c r="L17" s="48"/>
      <c r="M17" s="48">
        <f t="shared" si="0"/>
        <v>0</v>
      </c>
      <c r="N17" s="48"/>
      <c r="O17" s="43">
        <v>77916</v>
      </c>
      <c r="P17" s="43"/>
      <c r="Q17" s="43">
        <f t="shared" si="1"/>
        <v>77916</v>
      </c>
    </row>
    <row r="18" spans="1:17" ht="30.75" customHeight="1">
      <c r="A18" s="17" t="s">
        <v>9</v>
      </c>
      <c r="B18" s="8" t="s">
        <v>0</v>
      </c>
      <c r="C18" s="25">
        <v>0</v>
      </c>
      <c r="D18" s="31"/>
      <c r="E18" s="37" t="s">
        <v>31</v>
      </c>
      <c r="F18" s="44"/>
      <c r="G18" s="44">
        <f aca="true" t="shared" si="2" ref="G18:L18">SUM(G14:G17)</f>
        <v>14288.419999999998</v>
      </c>
      <c r="H18" s="49">
        <f t="shared" si="2"/>
        <v>-90000</v>
      </c>
      <c r="I18" s="44">
        <f t="shared" si="2"/>
        <v>0</v>
      </c>
      <c r="J18" s="44">
        <f t="shared" si="2"/>
        <v>0</v>
      </c>
      <c r="K18" s="44">
        <f t="shared" si="2"/>
        <v>0</v>
      </c>
      <c r="L18" s="44">
        <f t="shared" si="2"/>
        <v>0</v>
      </c>
      <c r="M18" s="44">
        <f t="shared" si="0"/>
        <v>0</v>
      </c>
      <c r="N18" s="44"/>
      <c r="O18" s="44">
        <f>SUM(O14:O17)</f>
        <v>11297461.76</v>
      </c>
      <c r="P18" s="44">
        <f>SUM(P14:P17)</f>
        <v>-808684</v>
      </c>
      <c r="Q18" s="44">
        <f t="shared" si="1"/>
        <v>10413066.18</v>
      </c>
    </row>
    <row r="19" spans="1:17" ht="15" customHeight="1">
      <c r="A19" s="17"/>
      <c r="B19" s="8"/>
      <c r="C19" s="25"/>
      <c r="D19" s="41" t="s">
        <v>36</v>
      </c>
      <c r="E19" s="34" t="s">
        <v>15</v>
      </c>
      <c r="F19" s="43"/>
      <c r="G19" s="43"/>
      <c r="H19" s="48">
        <v>23500</v>
      </c>
      <c r="I19" s="48"/>
      <c r="J19" s="48"/>
      <c r="K19" s="48"/>
      <c r="L19" s="48"/>
      <c r="M19" s="48">
        <f t="shared" si="0"/>
        <v>0</v>
      </c>
      <c r="N19" s="48"/>
      <c r="O19" s="43"/>
      <c r="P19" s="43"/>
      <c r="Q19" s="43">
        <f t="shared" si="1"/>
        <v>23500</v>
      </c>
    </row>
    <row r="20" spans="1:17" ht="15" customHeight="1">
      <c r="A20" s="17"/>
      <c r="B20" s="8"/>
      <c r="C20" s="25"/>
      <c r="D20" s="41" t="s">
        <v>37</v>
      </c>
      <c r="E20" s="34" t="s">
        <v>16</v>
      </c>
      <c r="F20" s="43"/>
      <c r="G20" s="43">
        <v>252769.36</v>
      </c>
      <c r="H20" s="48"/>
      <c r="I20" s="48"/>
      <c r="J20" s="48"/>
      <c r="K20" s="48"/>
      <c r="L20" s="48"/>
      <c r="M20" s="48">
        <f t="shared" si="0"/>
        <v>0</v>
      </c>
      <c r="N20" s="48"/>
      <c r="O20" s="43">
        <v>24885.72</v>
      </c>
      <c r="P20" s="43">
        <v>-24885.72</v>
      </c>
      <c r="Q20" s="43">
        <f t="shared" si="1"/>
        <v>252769.35999999996</v>
      </c>
    </row>
    <row r="21" spans="1:17" ht="15" customHeight="1">
      <c r="A21" s="17"/>
      <c r="B21" s="8"/>
      <c r="C21" s="25"/>
      <c r="D21" s="41" t="s">
        <v>38</v>
      </c>
      <c r="E21" s="34" t="s">
        <v>17</v>
      </c>
      <c r="F21" s="43"/>
      <c r="G21" s="43"/>
      <c r="H21" s="48"/>
      <c r="I21" s="48"/>
      <c r="J21" s="48"/>
      <c r="K21" s="48"/>
      <c r="L21" s="48"/>
      <c r="M21" s="48">
        <f t="shared" si="0"/>
        <v>0</v>
      </c>
      <c r="N21" s="48"/>
      <c r="O21" s="43"/>
      <c r="P21" s="43"/>
      <c r="Q21" s="43">
        <f t="shared" si="1"/>
        <v>0</v>
      </c>
    </row>
    <row r="22" spans="1:17" ht="15" customHeight="1">
      <c r="A22" s="17"/>
      <c r="B22" s="8"/>
      <c r="C22" s="25"/>
      <c r="D22" s="41" t="s">
        <v>39</v>
      </c>
      <c r="E22" s="34" t="s">
        <v>18</v>
      </c>
      <c r="F22" s="43"/>
      <c r="G22" s="43">
        <v>63153.53</v>
      </c>
      <c r="H22" s="48"/>
      <c r="I22" s="48"/>
      <c r="J22" s="48"/>
      <c r="K22" s="48"/>
      <c r="L22" s="48"/>
      <c r="M22" s="48">
        <f t="shared" si="0"/>
        <v>0</v>
      </c>
      <c r="N22" s="48"/>
      <c r="O22" s="43"/>
      <c r="P22" s="43"/>
      <c r="Q22" s="43">
        <f t="shared" si="1"/>
        <v>63153.53</v>
      </c>
    </row>
    <row r="23" spans="1:17" ht="15" customHeight="1">
      <c r="A23" s="17"/>
      <c r="B23" s="8"/>
      <c r="C23" s="25"/>
      <c r="D23" s="41" t="s">
        <v>40</v>
      </c>
      <c r="E23" s="34" t="s">
        <v>19</v>
      </c>
      <c r="F23" s="43"/>
      <c r="G23" s="43"/>
      <c r="H23" s="48"/>
      <c r="I23" s="48"/>
      <c r="J23" s="48"/>
      <c r="K23" s="48"/>
      <c r="L23" s="48"/>
      <c r="M23" s="48">
        <f t="shared" si="0"/>
        <v>0</v>
      </c>
      <c r="N23" s="48"/>
      <c r="O23" s="43"/>
      <c r="P23" s="43"/>
      <c r="Q23" s="43">
        <f t="shared" si="1"/>
        <v>0</v>
      </c>
    </row>
    <row r="24" spans="1:17" ht="15" customHeight="1">
      <c r="A24" s="17"/>
      <c r="B24" s="8"/>
      <c r="C24" s="25"/>
      <c r="D24" s="41" t="s">
        <v>41</v>
      </c>
      <c r="E24" s="34" t="s">
        <v>20</v>
      </c>
      <c r="F24" s="43"/>
      <c r="G24" s="43">
        <v>58543.88</v>
      </c>
      <c r="H24" s="48"/>
      <c r="I24" s="48"/>
      <c r="J24" s="48"/>
      <c r="K24" s="48"/>
      <c r="L24" s="48"/>
      <c r="M24" s="48">
        <f t="shared" si="0"/>
        <v>0</v>
      </c>
      <c r="N24" s="48"/>
      <c r="O24" s="43"/>
      <c r="P24" s="43"/>
      <c r="Q24" s="43">
        <f t="shared" si="1"/>
        <v>58543.88</v>
      </c>
    </row>
    <row r="25" spans="1:17" ht="15" customHeight="1">
      <c r="A25" s="17"/>
      <c r="B25" s="8"/>
      <c r="C25" s="25"/>
      <c r="D25" s="41" t="s">
        <v>42</v>
      </c>
      <c r="E25" s="34" t="s">
        <v>21</v>
      </c>
      <c r="F25" s="43"/>
      <c r="G25" s="43"/>
      <c r="H25" s="48">
        <v>90000</v>
      </c>
      <c r="I25" s="48"/>
      <c r="J25" s="48"/>
      <c r="K25" s="48"/>
      <c r="L25" s="48"/>
      <c r="M25" s="48">
        <f t="shared" si="0"/>
        <v>0</v>
      </c>
      <c r="N25" s="48"/>
      <c r="O25" s="43"/>
      <c r="P25" s="43"/>
      <c r="Q25" s="43">
        <f t="shared" si="1"/>
        <v>90000</v>
      </c>
    </row>
    <row r="26" spans="1:17" ht="15" customHeight="1">
      <c r="A26" s="17"/>
      <c r="B26" s="8"/>
      <c r="C26" s="25"/>
      <c r="D26" s="41" t="s">
        <v>43</v>
      </c>
      <c r="E26" s="35" t="s">
        <v>22</v>
      </c>
      <c r="F26" s="43"/>
      <c r="G26" s="43">
        <v>-512426.33</v>
      </c>
      <c r="H26" s="48"/>
      <c r="I26" s="48"/>
      <c r="J26" s="48"/>
      <c r="K26" s="48"/>
      <c r="L26" s="48"/>
      <c r="M26" s="48">
        <f t="shared" si="0"/>
        <v>0</v>
      </c>
      <c r="N26" s="48"/>
      <c r="O26" s="43">
        <v>148256</v>
      </c>
      <c r="P26" s="43"/>
      <c r="Q26" s="43">
        <f t="shared" si="1"/>
        <v>-364170.33</v>
      </c>
    </row>
    <row r="27" spans="1:17" ht="15" customHeight="1">
      <c r="A27" s="17"/>
      <c r="B27" s="8"/>
      <c r="C27" s="25"/>
      <c r="D27" s="41" t="s">
        <v>44</v>
      </c>
      <c r="E27" s="36" t="s">
        <v>23</v>
      </c>
      <c r="F27" s="48">
        <v>495000</v>
      </c>
      <c r="G27" s="43">
        <v>-454894.88</v>
      </c>
      <c r="H27" s="48"/>
      <c r="I27" s="48"/>
      <c r="J27" s="48"/>
      <c r="K27" s="48"/>
      <c r="L27" s="48"/>
      <c r="M27" s="48">
        <f t="shared" si="0"/>
        <v>0</v>
      </c>
      <c r="N27" s="48"/>
      <c r="O27" s="43"/>
      <c r="P27" s="43"/>
      <c r="Q27" s="43">
        <f t="shared" si="1"/>
        <v>40105.119999999995</v>
      </c>
    </row>
    <row r="28" spans="1:17" ht="15" customHeight="1">
      <c r="A28" s="17"/>
      <c r="B28" s="8"/>
      <c r="C28" s="25"/>
      <c r="D28" s="41" t="s">
        <v>45</v>
      </c>
      <c r="E28" s="34" t="s">
        <v>24</v>
      </c>
      <c r="F28" s="48">
        <v>-279000</v>
      </c>
      <c r="G28" s="43"/>
      <c r="H28" s="48"/>
      <c r="I28" s="48"/>
      <c r="J28" s="48"/>
      <c r="K28" s="48"/>
      <c r="L28" s="48"/>
      <c r="M28" s="48">
        <f t="shared" si="0"/>
        <v>0</v>
      </c>
      <c r="N28" s="48"/>
      <c r="O28" s="43">
        <v>1476167.13</v>
      </c>
      <c r="P28" s="43">
        <v>-618597.13</v>
      </c>
      <c r="Q28" s="43">
        <f t="shared" si="1"/>
        <v>578569.9999999999</v>
      </c>
    </row>
    <row r="29" spans="1:17" ht="15" customHeight="1">
      <c r="A29" s="17"/>
      <c r="B29" s="8"/>
      <c r="C29" s="25"/>
      <c r="D29" s="41" t="s">
        <v>46</v>
      </c>
      <c r="E29" s="34" t="s">
        <v>25</v>
      </c>
      <c r="F29" s="48">
        <v>-5400000</v>
      </c>
      <c r="G29" s="43"/>
      <c r="H29" s="48"/>
      <c r="I29" s="48"/>
      <c r="J29" s="48"/>
      <c r="K29" s="48"/>
      <c r="L29" s="48"/>
      <c r="M29" s="48">
        <f t="shared" si="0"/>
        <v>0</v>
      </c>
      <c r="N29" s="48"/>
      <c r="O29" s="43"/>
      <c r="P29" s="43"/>
      <c r="Q29" s="43">
        <f t="shared" si="1"/>
        <v>-5400000</v>
      </c>
    </row>
    <row r="30" spans="1:17" ht="15" customHeight="1">
      <c r="A30" s="17"/>
      <c r="B30" s="8"/>
      <c r="C30" s="25"/>
      <c r="D30" s="41" t="s">
        <v>47</v>
      </c>
      <c r="E30" s="34" t="s">
        <v>26</v>
      </c>
      <c r="F30" s="48"/>
      <c r="G30" s="43">
        <v>258134.64</v>
      </c>
      <c r="H30" s="48"/>
      <c r="I30" s="48"/>
      <c r="J30" s="48"/>
      <c r="K30" s="48"/>
      <c r="L30" s="48"/>
      <c r="M30" s="48">
        <f t="shared" si="0"/>
        <v>0</v>
      </c>
      <c r="N30" s="48"/>
      <c r="O30" s="43"/>
      <c r="P30" s="43"/>
      <c r="Q30" s="43">
        <f t="shared" si="1"/>
        <v>258134.64</v>
      </c>
    </row>
    <row r="31" spans="1:17" ht="15" customHeight="1">
      <c r="A31" s="17"/>
      <c r="B31" s="8"/>
      <c r="C31" s="25"/>
      <c r="D31" s="41" t="s">
        <v>48</v>
      </c>
      <c r="E31" s="34" t="s">
        <v>27</v>
      </c>
      <c r="F31" s="48">
        <v>-1190000</v>
      </c>
      <c r="G31" s="43"/>
      <c r="H31" s="48"/>
      <c r="I31" s="48"/>
      <c r="J31" s="48"/>
      <c r="K31" s="48"/>
      <c r="L31" s="48"/>
      <c r="M31" s="48">
        <f t="shared" si="0"/>
        <v>0</v>
      </c>
      <c r="N31" s="48"/>
      <c r="O31" s="43">
        <v>84677</v>
      </c>
      <c r="P31" s="43"/>
      <c r="Q31" s="43">
        <f t="shared" si="1"/>
        <v>-1105323</v>
      </c>
    </row>
    <row r="32" spans="1:17" ht="15" customHeight="1">
      <c r="A32" s="17">
        <v>10</v>
      </c>
      <c r="B32" s="8" t="s">
        <v>0</v>
      </c>
      <c r="C32" s="25">
        <v>0</v>
      </c>
      <c r="D32" s="41" t="s">
        <v>49</v>
      </c>
      <c r="E32" s="34" t="s">
        <v>28</v>
      </c>
      <c r="F32" s="48"/>
      <c r="G32" s="43"/>
      <c r="H32" s="48">
        <v>-23500</v>
      </c>
      <c r="I32" s="48"/>
      <c r="J32" s="48"/>
      <c r="K32" s="48"/>
      <c r="L32" s="48"/>
      <c r="M32" s="48">
        <f t="shared" si="0"/>
        <v>0</v>
      </c>
      <c r="N32" s="48"/>
      <c r="O32" s="43">
        <v>22309</v>
      </c>
      <c r="P32" s="43">
        <v>-22309</v>
      </c>
      <c r="Q32" s="43">
        <f t="shared" si="1"/>
        <v>-23500</v>
      </c>
    </row>
    <row r="33" spans="1:17" ht="15" customHeight="1">
      <c r="A33" s="17">
        <v>11</v>
      </c>
      <c r="B33" s="8" t="s">
        <v>0</v>
      </c>
      <c r="C33" s="25">
        <v>0</v>
      </c>
      <c r="D33" s="41" t="s">
        <v>50</v>
      </c>
      <c r="E33" s="34" t="s">
        <v>29</v>
      </c>
      <c r="F33" s="48">
        <v>6374000</v>
      </c>
      <c r="G33" s="43">
        <v>320431.38</v>
      </c>
      <c r="H33" s="48"/>
      <c r="I33" s="48"/>
      <c r="J33" s="48"/>
      <c r="K33" s="48"/>
      <c r="L33" s="48"/>
      <c r="M33" s="48">
        <f t="shared" si="0"/>
        <v>0</v>
      </c>
      <c r="N33" s="48"/>
      <c r="O33" s="43">
        <v>225352</v>
      </c>
      <c r="P33" s="43"/>
      <c r="Q33" s="43">
        <f t="shared" si="1"/>
        <v>6919783.38</v>
      </c>
    </row>
    <row r="34" spans="1:17" ht="15" customHeight="1">
      <c r="A34" s="17">
        <v>12</v>
      </c>
      <c r="B34" s="8" t="s">
        <v>0</v>
      </c>
      <c r="C34" s="25">
        <v>0</v>
      </c>
      <c r="D34" s="41" t="s">
        <v>51</v>
      </c>
      <c r="E34" s="34" t="s">
        <v>30</v>
      </c>
      <c r="F34" s="43"/>
      <c r="G34" s="43"/>
      <c r="H34" s="48"/>
      <c r="I34" s="48"/>
      <c r="J34" s="48"/>
      <c r="K34" s="48"/>
      <c r="L34" s="48"/>
      <c r="M34" s="48">
        <f t="shared" si="0"/>
        <v>0</v>
      </c>
      <c r="N34" s="48"/>
      <c r="O34" s="43">
        <v>733070</v>
      </c>
      <c r="P34" s="43"/>
      <c r="Q34" s="43">
        <f t="shared" si="1"/>
        <v>733070</v>
      </c>
    </row>
    <row r="35" spans="1:17" ht="21.75" customHeight="1">
      <c r="A35" s="17"/>
      <c r="B35" s="8"/>
      <c r="C35" s="25"/>
      <c r="D35" s="39"/>
      <c r="E35" s="37" t="s">
        <v>32</v>
      </c>
      <c r="F35" s="44">
        <v>0</v>
      </c>
      <c r="G35" s="44">
        <f aca="true" t="shared" si="3" ref="G35:P35">SUM(G19:G34)</f>
        <v>-14288.419999999925</v>
      </c>
      <c r="H35" s="49">
        <f t="shared" si="3"/>
        <v>90000</v>
      </c>
      <c r="I35" s="44">
        <f t="shared" si="3"/>
        <v>0</v>
      </c>
      <c r="J35" s="44">
        <f t="shared" si="3"/>
        <v>0</v>
      </c>
      <c r="K35" s="44">
        <f t="shared" si="3"/>
        <v>0</v>
      </c>
      <c r="L35" s="44">
        <f t="shared" si="3"/>
        <v>0</v>
      </c>
      <c r="M35" s="44">
        <f t="shared" si="0"/>
        <v>0</v>
      </c>
      <c r="N35" s="44"/>
      <c r="O35" s="44">
        <f t="shared" si="3"/>
        <v>2714716.8499999996</v>
      </c>
      <c r="P35" s="44">
        <f t="shared" si="3"/>
        <v>-665791.85</v>
      </c>
      <c r="Q35" s="44">
        <f t="shared" si="1"/>
        <v>2124636.5799999996</v>
      </c>
    </row>
    <row r="36" spans="1:17" ht="29.25" customHeight="1">
      <c r="A36" s="17"/>
      <c r="B36" s="8"/>
      <c r="C36" s="25"/>
      <c r="D36" s="31"/>
      <c r="E36" s="37" t="s">
        <v>33</v>
      </c>
      <c r="F36" s="44">
        <v>0</v>
      </c>
      <c r="G36" s="44">
        <f aca="true" t="shared" si="4" ref="G36:P36">G18+G35</f>
        <v>7.275957614183426E-11</v>
      </c>
      <c r="H36" s="44">
        <f t="shared" si="4"/>
        <v>0</v>
      </c>
      <c r="I36" s="44">
        <f t="shared" si="4"/>
        <v>0</v>
      </c>
      <c r="J36" s="44">
        <f t="shared" si="4"/>
        <v>0</v>
      </c>
      <c r="K36" s="44">
        <f t="shared" si="4"/>
        <v>0</v>
      </c>
      <c r="L36" s="44">
        <f t="shared" si="4"/>
        <v>0</v>
      </c>
      <c r="M36" s="44">
        <f t="shared" si="0"/>
        <v>0</v>
      </c>
      <c r="N36" s="44"/>
      <c r="O36" s="44">
        <f t="shared" si="4"/>
        <v>14012178.61</v>
      </c>
      <c r="P36" s="44">
        <f t="shared" si="4"/>
        <v>-1474475.85</v>
      </c>
      <c r="Q36" s="44">
        <f t="shared" si="1"/>
        <v>12537702.76</v>
      </c>
    </row>
    <row r="37" spans="1:17" ht="15" customHeight="1">
      <c r="A37" s="17"/>
      <c r="B37" s="8"/>
      <c r="C37" s="25"/>
      <c r="D37" s="41">
        <v>17100000000</v>
      </c>
      <c r="E37" s="38" t="s">
        <v>34</v>
      </c>
      <c r="F37" s="48"/>
      <c r="G37" s="48"/>
      <c r="H37" s="48"/>
      <c r="I37" s="48">
        <v>2571000</v>
      </c>
      <c r="J37" s="48">
        <v>7707800</v>
      </c>
      <c r="K37" s="48">
        <v>8230500</v>
      </c>
      <c r="L37" s="48">
        <v>27600000</v>
      </c>
      <c r="M37" s="48">
        <f t="shared" si="0"/>
        <v>46109300</v>
      </c>
      <c r="N37" s="48">
        <v>65921400</v>
      </c>
      <c r="O37" s="43">
        <v>-14012178.61</v>
      </c>
      <c r="P37" s="43">
        <v>-1563224.15</v>
      </c>
      <c r="Q37" s="43">
        <f>G37+H37+O37+P37+F37+M37+N37</f>
        <v>96455297.24000001</v>
      </c>
    </row>
    <row r="38" spans="1:17" ht="33.75" customHeight="1">
      <c r="A38" s="16">
        <v>13</v>
      </c>
      <c r="B38" s="8" t="s">
        <v>0</v>
      </c>
      <c r="C38" s="25">
        <v>0</v>
      </c>
      <c r="D38" s="26"/>
      <c r="E38" s="32" t="s">
        <v>35</v>
      </c>
      <c r="F38" s="44">
        <f aca="true" t="shared" si="5" ref="F38:Q38">F36+F37</f>
        <v>0</v>
      </c>
      <c r="G38" s="44">
        <f t="shared" si="5"/>
        <v>7.275957614183426E-11</v>
      </c>
      <c r="H38" s="44">
        <f t="shared" si="5"/>
        <v>0</v>
      </c>
      <c r="I38" s="49">
        <f t="shared" si="5"/>
        <v>2571000</v>
      </c>
      <c r="J38" s="49">
        <f t="shared" si="5"/>
        <v>7707800</v>
      </c>
      <c r="K38" s="49">
        <f t="shared" si="5"/>
        <v>8230500</v>
      </c>
      <c r="L38" s="49">
        <f t="shared" si="5"/>
        <v>27600000</v>
      </c>
      <c r="M38" s="49">
        <f t="shared" si="0"/>
        <v>46109300</v>
      </c>
      <c r="N38" s="49">
        <f t="shared" si="5"/>
        <v>65921400</v>
      </c>
      <c r="O38" s="44">
        <f t="shared" si="5"/>
        <v>0</v>
      </c>
      <c r="P38" s="44">
        <f t="shared" si="5"/>
        <v>-3037700</v>
      </c>
      <c r="Q38" s="44">
        <f t="shared" si="5"/>
        <v>108993000.00000001</v>
      </c>
    </row>
    <row r="39" spans="1:29" s="18" customFormat="1" ht="24" customHeight="1">
      <c r="A39" s="10"/>
      <c r="B39" s="12"/>
      <c r="C39" s="12"/>
      <c r="D39" s="11"/>
      <c r="E39" s="45"/>
      <c r="F39" s="45"/>
      <c r="G39" s="45"/>
      <c r="H39" s="46"/>
      <c r="I39" s="46"/>
      <c r="J39" s="46"/>
      <c r="K39" s="46"/>
      <c r="L39" s="46"/>
      <c r="M39" s="46"/>
      <c r="N39" s="56" t="s">
        <v>64</v>
      </c>
      <c r="O39" s="56"/>
      <c r="P39" s="46"/>
      <c r="Q39" s="45" t="s">
        <v>58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3" ht="12.75">
      <c r="A40" s="13"/>
      <c r="B40" s="19"/>
      <c r="C40" s="19"/>
    </row>
    <row r="41" spans="1:29" s="20" customFormat="1" ht="12.75">
      <c r="A41" s="21"/>
      <c r="B41" s="22"/>
      <c r="C41" s="2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s="20" customFormat="1" ht="12.75">
      <c r="A42" s="21"/>
      <c r="B42" s="22"/>
      <c r="C42" s="22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s="20" customFormat="1" ht="12.75">
      <c r="A43" s="21"/>
      <c r="B43" s="22"/>
      <c r="C43" s="2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s="20" customFormat="1" ht="12.75">
      <c r="A44" s="21"/>
      <c r="B44" s="22"/>
      <c r="C44" s="2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3" ht="12.75">
      <c r="A45" s="13"/>
      <c r="B45" s="19"/>
      <c r="C45" s="19"/>
    </row>
    <row r="46" spans="1:3" ht="12.75">
      <c r="A46" s="13"/>
      <c r="B46" s="19"/>
      <c r="C46" s="19"/>
    </row>
    <row r="47" spans="1:3" ht="12.75">
      <c r="A47" s="13"/>
      <c r="B47" s="19"/>
      <c r="C47" s="19"/>
    </row>
    <row r="48" spans="1:3" ht="12.75">
      <c r="A48" s="13"/>
      <c r="B48" s="19"/>
      <c r="C48" s="19"/>
    </row>
    <row r="49" spans="1:3" ht="12.75">
      <c r="A49" s="13"/>
      <c r="B49" s="19"/>
      <c r="C49" s="19"/>
    </row>
    <row r="50" spans="1:3" ht="12.75">
      <c r="A50" s="13"/>
      <c r="B50" s="19"/>
      <c r="C50" s="19"/>
    </row>
    <row r="51" spans="1:3" ht="12.75">
      <c r="A51" s="13"/>
      <c r="B51" s="19"/>
      <c r="C51" s="19"/>
    </row>
    <row r="52" spans="1:3" ht="12.75">
      <c r="A52" s="13"/>
      <c r="B52" s="19"/>
      <c r="C52" s="19"/>
    </row>
    <row r="53" spans="1:3" ht="12.75">
      <c r="A53" s="13"/>
      <c r="B53" s="19"/>
      <c r="C53" s="19"/>
    </row>
    <row r="54" spans="1:3" ht="12.75">
      <c r="A54" s="13"/>
      <c r="B54" s="19"/>
      <c r="C54" s="19"/>
    </row>
    <row r="55" spans="1:3" ht="12.75">
      <c r="A55" s="13"/>
      <c r="B55" s="19"/>
      <c r="C55" s="19"/>
    </row>
    <row r="56" spans="1:3" ht="12.75">
      <c r="A56" s="13"/>
      <c r="B56" s="19"/>
      <c r="C56" s="19"/>
    </row>
    <row r="57" spans="1:3" ht="12.75">
      <c r="A57" s="13"/>
      <c r="B57" s="19"/>
      <c r="C57" s="19"/>
    </row>
    <row r="58" spans="1:3" ht="12.75">
      <c r="A58" s="13"/>
      <c r="B58" s="19"/>
      <c r="C58" s="19"/>
    </row>
    <row r="59" spans="1:3" ht="12.75">
      <c r="A59" s="13"/>
      <c r="B59" s="19"/>
      <c r="C59" s="19"/>
    </row>
    <row r="60" spans="1:3" ht="12.75">
      <c r="A60" s="13"/>
      <c r="B60" s="19"/>
      <c r="C60" s="19"/>
    </row>
    <row r="61" spans="1:3" ht="12.75">
      <c r="A61" s="13"/>
      <c r="B61" s="19"/>
      <c r="C61" s="19"/>
    </row>
    <row r="62" spans="1:3" ht="12.75">
      <c r="A62" s="13"/>
      <c r="B62" s="19"/>
      <c r="C62" s="19"/>
    </row>
    <row r="63" spans="1:3" ht="12.75">
      <c r="A63" s="13"/>
      <c r="B63" s="19"/>
      <c r="C63" s="19"/>
    </row>
    <row r="64" spans="1:3" ht="12.75">
      <c r="A64" s="13"/>
      <c r="B64" s="19"/>
      <c r="C64" s="19"/>
    </row>
    <row r="65" spans="1:3" ht="12.75">
      <c r="A65" s="13"/>
      <c r="B65" s="19"/>
      <c r="C65" s="19"/>
    </row>
    <row r="66" spans="1:3" ht="12.75">
      <c r="A66" s="13"/>
      <c r="B66" s="19"/>
      <c r="C66" s="19"/>
    </row>
    <row r="67" spans="1:3" ht="12.75">
      <c r="A67" s="13"/>
      <c r="B67" s="19"/>
      <c r="C67" s="19"/>
    </row>
    <row r="68" ht="44.25" customHeight="1">
      <c r="A68" s="13"/>
    </row>
    <row r="69" ht="12.75">
      <c r="A69" s="13"/>
    </row>
    <row r="70" ht="12.75">
      <c r="A70" s="13"/>
    </row>
    <row r="71" ht="16.5" thickBot="1">
      <c r="C71" s="23"/>
    </row>
    <row r="81" ht="45.75" customHeight="1"/>
  </sheetData>
  <sheetProtection/>
  <mergeCells count="24">
    <mergeCell ref="G9:G12"/>
    <mergeCell ref="F7:H7"/>
    <mergeCell ref="F8:H8"/>
    <mergeCell ref="O9:O12"/>
    <mergeCell ref="F9:F12"/>
    <mergeCell ref="K11:K12"/>
    <mergeCell ref="L11:L12"/>
    <mergeCell ref="N8:O8"/>
    <mergeCell ref="J11:J12"/>
    <mergeCell ref="M11:M12"/>
    <mergeCell ref="I10:M10"/>
    <mergeCell ref="I8:M8"/>
    <mergeCell ref="Q7:Q12"/>
    <mergeCell ref="H9:H11"/>
    <mergeCell ref="N9:N12"/>
    <mergeCell ref="F5:H5"/>
    <mergeCell ref="P9:P12"/>
    <mergeCell ref="N7:P7"/>
    <mergeCell ref="N39:O39"/>
    <mergeCell ref="D7:D12"/>
    <mergeCell ref="E7:E12"/>
    <mergeCell ref="I9:M9"/>
    <mergeCell ref="I7:M7"/>
    <mergeCell ref="I11:I12"/>
  </mergeCells>
  <printOptions horizontalCentered="1"/>
  <pageMargins left="0.1968503937007874" right="0" top="0.2362204724409449" bottom="0.15748031496062992" header="0.2362204724409449" footer="0.1968503937007874"/>
  <pageSetup fitToHeight="0" horizontalDpi="600" verticalDpi="600" orientation="landscape" paperSize="9" scale="7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AI</cp:lastModifiedBy>
  <cp:lastPrinted>2015-12-25T14:53:42Z</cp:lastPrinted>
  <dcterms:created xsi:type="dcterms:W3CDTF">2014-01-17T10:52:16Z</dcterms:created>
  <dcterms:modified xsi:type="dcterms:W3CDTF">2015-12-28T16:18:57Z</dcterms:modified>
  <cp:category/>
  <cp:version/>
  <cp:contentType/>
  <cp:contentStatus/>
</cp:coreProperties>
</file>